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20FFBBB-ACBB-4E27-B072-66AF8579A8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5" l="1"/>
  <c r="K9" i="5"/>
  <c r="AQ9" i="5" l="1"/>
  <c r="AP9" i="5"/>
  <c r="AO9" i="5"/>
  <c r="AN9" i="5"/>
  <c r="AM9" i="5"/>
  <c r="U9" i="5"/>
  <c r="T9" i="5"/>
  <c r="S9" i="5"/>
  <c r="R9" i="5"/>
  <c r="Q9" i="5"/>
  <c r="I9" i="5"/>
  <c r="J9" i="5" s="1"/>
  <c r="H9" i="5"/>
  <c r="G9" i="5"/>
  <c r="F9" i="5"/>
  <c r="E9" i="5"/>
  <c r="AG9" i="5" l="1"/>
  <c r="AE9" i="5"/>
  <c r="AD9" i="5"/>
  <c r="AC9" i="5"/>
  <c r="AB9" i="5"/>
  <c r="AA9" i="5"/>
  <c r="AR9" i="5" l="1"/>
  <c r="I14" i="5"/>
  <c r="G14" i="5"/>
  <c r="E14" i="5"/>
  <c r="W9" i="5"/>
  <c r="K13" i="5" s="1"/>
  <c r="I13" i="5"/>
  <c r="H13" i="5"/>
  <c r="G13" i="5"/>
  <c r="F13" i="5"/>
  <c r="E13" i="5"/>
  <c r="E15" i="5" s="1"/>
  <c r="G15" i="5" l="1"/>
  <c r="I15" i="5"/>
  <c r="O13" i="5"/>
  <c r="J13" i="5"/>
  <c r="N13" i="5"/>
  <c r="L13" i="5"/>
  <c r="M13" i="5"/>
  <c r="K14" i="5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<sst xmlns="http://schemas.openxmlformats.org/spreadsheetml/2006/main" count="80" uniqueCount="35">
  <si>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</si>
  <si>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</si>
  <si>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</si>
  <si>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</si>
  <si>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</si>
  <si>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</si>
  <si>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</si>
  <si>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</si>
  <si>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</si>
  <si>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</si>
  <si>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</si>
  <si>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</si>
  <si>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</si>
  <si>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</si>
  <si>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</si>
  <si>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</si>
  <si>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</si>
  <si>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</si>
  <si>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</si>
  <si>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</si>
  <si>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</si>
  <si>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</si>
  <si>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</si>
  <si>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</si>
  <si>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Aleksi Savola</t>
  </si>
  <si>
    <t>5.</t>
  </si>
  <si>
    <t>ViVe  2</t>
  </si>
  <si>
    <t>ViVe = Vimpelin Veto  (1934),  kasvattajaseura</t>
  </si>
  <si>
    <t>11.2.2003   Vimpeli</t>
  </si>
  <si>
    <t>1.</t>
  </si>
  <si>
    <t>10.</t>
  </si>
  <si>
    <t>VäVi</t>
  </si>
  <si>
    <t>VäVi = Vähänkyrön Viesti  (1938)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</si>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</sst>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2" t="s">
        <v>25</v>
      </c>
      <c r="Z4" s="1" t="s">
        <v>26</v>
      </c>
      <c r="AA4" s="12">
        <v>13</v>
      </c>
      <c r="AB4" s="12">
        <v>0</v>
      </c>
      <c r="AC4" s="12">
        <v>10</v>
      </c>
      <c r="AD4" s="12">
        <v>7</v>
      </c>
      <c r="AE4" s="12">
        <v>40</v>
      </c>
      <c r="AF4" s="66">
        <v>0.44940000000000002</v>
      </c>
      <c r="AG4" s="18">
        <v>89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2" t="s">
        <v>29</v>
      </c>
      <c r="Z5" s="1" t="s">
        <v>26</v>
      </c>
      <c r="AA5" s="12">
        <v>8</v>
      </c>
      <c r="AB5" s="12">
        <v>2</v>
      </c>
      <c r="AC5" s="12">
        <v>4</v>
      </c>
      <c r="AD5" s="12">
        <v>9</v>
      </c>
      <c r="AE5" s="12">
        <v>22</v>
      </c>
      <c r="AF5" s="31">
        <v>0.5</v>
      </c>
      <c r="AG5" s="18">
        <v>44</v>
      </c>
      <c r="AH5" s="39"/>
      <c r="AI5" s="7"/>
      <c r="AJ5" s="7"/>
      <c r="AK5" s="7"/>
      <c r="AL5" s="67"/>
      <c r="AM5" s="12">
        <v>4</v>
      </c>
      <c r="AN5" s="12">
        <v>0</v>
      </c>
      <c r="AO5" s="13">
        <v>0</v>
      </c>
      <c r="AP5" s="12">
        <v>3</v>
      </c>
      <c r="AQ5" s="12">
        <v>9</v>
      </c>
      <c r="AR5" s="63">
        <v>0.40899999999999997</v>
      </c>
      <c r="AS5" s="18">
        <v>22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8">
        <v>2021</v>
      </c>
      <c r="C6" s="72" t="s">
        <v>30</v>
      </c>
      <c r="D6" s="69" t="s">
        <v>31</v>
      </c>
      <c r="E6" s="68">
        <v>4</v>
      </c>
      <c r="F6" s="68">
        <v>0</v>
      </c>
      <c r="G6" s="68">
        <v>1</v>
      </c>
      <c r="H6" s="73">
        <v>0</v>
      </c>
      <c r="I6" s="68">
        <v>2</v>
      </c>
      <c r="J6" s="70">
        <v>0.18179999999999999</v>
      </c>
      <c r="K6" s="71">
        <v>11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8">
        <v>2021</v>
      </c>
      <c r="Y6" s="68" t="s">
        <v>29</v>
      </c>
      <c r="Z6" s="69" t="s">
        <v>26</v>
      </c>
      <c r="AA6" s="68">
        <v>14</v>
      </c>
      <c r="AB6" s="68">
        <v>1</v>
      </c>
      <c r="AC6" s="68">
        <v>15</v>
      </c>
      <c r="AD6" s="68">
        <v>28</v>
      </c>
      <c r="AE6" s="68">
        <v>55</v>
      </c>
      <c r="AF6" s="70">
        <v>0.67069999999999996</v>
      </c>
      <c r="AG6" s="71">
        <v>82</v>
      </c>
      <c r="AH6" s="7"/>
      <c r="AI6" s="7"/>
      <c r="AJ6" s="7"/>
      <c r="AK6" s="7"/>
      <c r="AL6" s="16"/>
      <c r="AM6" s="12"/>
      <c r="AN6" s="12"/>
      <c r="AO6" s="12"/>
      <c r="AP6" s="12"/>
      <c r="AQ6" s="12"/>
      <c r="AR6" s="31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8"/>
      <c r="C7" s="72"/>
      <c r="D7" s="69"/>
      <c r="E7" s="68"/>
      <c r="F7" s="68"/>
      <c r="G7" s="68"/>
      <c r="H7" s="73"/>
      <c r="I7" s="68"/>
      <c r="J7" s="70"/>
      <c r="K7" s="71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8">
        <v>2022</v>
      </c>
      <c r="Y7" s="68" t="s">
        <v>33</v>
      </c>
      <c r="Z7" s="69" t="s">
        <v>26</v>
      </c>
      <c r="AA7" s="68">
        <v>8</v>
      </c>
      <c r="AB7" s="68">
        <v>0</v>
      </c>
      <c r="AC7" s="68">
        <v>7</v>
      </c>
      <c r="AD7" s="68">
        <v>6</v>
      </c>
      <c r="AE7" s="68">
        <v>34</v>
      </c>
      <c r="AF7" s="70">
        <v>0.65380000000000005</v>
      </c>
      <c r="AG7" s="71">
        <v>52</v>
      </c>
      <c r="AH7" s="39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31">
        <v>0.4</v>
      </c>
      <c r="AS7" s="10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34</v>
      </c>
      <c r="Z8" s="1" t="s">
        <v>26</v>
      </c>
      <c r="AA8" s="12">
        <v>14</v>
      </c>
      <c r="AB8" s="12">
        <v>1</v>
      </c>
      <c r="AC8" s="12">
        <v>17</v>
      </c>
      <c r="AD8" s="12">
        <v>5</v>
      </c>
      <c r="AE8" s="12">
        <v>44</v>
      </c>
      <c r="AF8" s="66">
        <v>0.55696202531645567</v>
      </c>
      <c r="AG8" s="10">
        <v>79</v>
      </c>
      <c r="AH8" s="39"/>
      <c r="AI8" s="7"/>
      <c r="AJ8" s="7"/>
      <c r="AK8" s="7"/>
      <c r="AL8" s="10"/>
      <c r="AM8" s="12">
        <v>2</v>
      </c>
      <c r="AN8" s="12">
        <v>0</v>
      </c>
      <c r="AO8" s="13">
        <v>0</v>
      </c>
      <c r="AP8" s="12">
        <v>1</v>
      </c>
      <c r="AQ8" s="12">
        <v>4</v>
      </c>
      <c r="AR8" s="63">
        <v>0.44400000000000001</v>
      </c>
      <c r="AS8" s="18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4</v>
      </c>
      <c r="F9" s="35">
        <f t="shared" ref="F9:I9" si="0">SUM(F4:F8)</f>
        <v>0</v>
      </c>
      <c r="G9" s="35">
        <f t="shared" si="0"/>
        <v>1</v>
      </c>
      <c r="H9" s="35">
        <f t="shared" si="0"/>
        <v>0</v>
      </c>
      <c r="I9" s="35">
        <f t="shared" si="0"/>
        <v>2</v>
      </c>
      <c r="J9" s="36">
        <f>PRODUCT(I9/K9)</f>
        <v>0.18181818181818182</v>
      </c>
      <c r="K9" s="20">
        <f t="shared" ref="K9" si="1">SUM(K4:K8)</f>
        <v>11</v>
      </c>
      <c r="L9" s="17"/>
      <c r="M9" s="28"/>
      <c r="N9" s="40"/>
      <c r="O9" s="41"/>
      <c r="P9" s="10"/>
      <c r="Q9" s="35">
        <f>SUM(Q4:Q8)</f>
        <v>0</v>
      </c>
      <c r="R9" s="35">
        <f t="shared" ref="R9:U9" si="2">SUM(R4:R8)</f>
        <v>0</v>
      </c>
      <c r="S9" s="35">
        <f t="shared" si="2"/>
        <v>0</v>
      </c>
      <c r="T9" s="35">
        <f t="shared" si="2"/>
        <v>0</v>
      </c>
      <c r="U9" s="35">
        <f t="shared" si="2"/>
        <v>0</v>
      </c>
      <c r="V9" s="15">
        <v>0</v>
      </c>
      <c r="W9" s="20">
        <f>SUM(W8:W8)</f>
        <v>0</v>
      </c>
      <c r="X9" s="62" t="s">
        <v>13</v>
      </c>
      <c r="Y9" s="11"/>
      <c r="Z9" s="9"/>
      <c r="AA9" s="35">
        <f>SUM(AA4:AA8)</f>
        <v>57</v>
      </c>
      <c r="AB9" s="35">
        <f t="shared" ref="AB9:AG9" si="3">SUM(AB4:AB8)</f>
        <v>4</v>
      </c>
      <c r="AC9" s="35">
        <f t="shared" si="3"/>
        <v>53</v>
      </c>
      <c r="AD9" s="35">
        <f t="shared" si="3"/>
        <v>55</v>
      </c>
      <c r="AE9" s="35">
        <f t="shared" si="3"/>
        <v>195</v>
      </c>
      <c r="AF9" s="36">
        <f>PRODUCT(AE9/AG9)</f>
        <v>0.56358381502890176</v>
      </c>
      <c r="AG9" s="20">
        <f t="shared" si="3"/>
        <v>346</v>
      </c>
      <c r="AH9" s="17"/>
      <c r="AI9" s="28"/>
      <c r="AJ9" s="40"/>
      <c r="AK9" s="41"/>
      <c r="AL9" s="10"/>
      <c r="AM9" s="35">
        <f>SUM(AM4:AM8)</f>
        <v>7</v>
      </c>
      <c r="AN9" s="35">
        <f t="shared" ref="AN9:AQ9" si="4">SUM(AN4:AN8)</f>
        <v>0</v>
      </c>
      <c r="AO9" s="35">
        <f t="shared" si="4"/>
        <v>0</v>
      </c>
      <c r="AP9" s="35">
        <f t="shared" si="4"/>
        <v>4</v>
      </c>
      <c r="AQ9" s="35">
        <f t="shared" si="4"/>
        <v>15</v>
      </c>
      <c r="AR9" s="36">
        <f>PRODUCT(AQ9/AS9)</f>
        <v>0.41666666666666669</v>
      </c>
      <c r="AS9" s="38">
        <f t="shared" ref="AS9" si="5">SUM(AS4:AS8)</f>
        <v>36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52" t="s">
        <v>27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/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52" t="s">
        <v>32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4</v>
      </c>
      <c r="F13" s="45">
        <f>PRODUCT(F9+R9)</f>
        <v>0</v>
      </c>
      <c r="G13" s="45">
        <f>PRODUCT(G9+S9)</f>
        <v>1</v>
      </c>
      <c r="H13" s="45">
        <f>PRODUCT(H9+T9)</f>
        <v>0</v>
      </c>
      <c r="I13" s="45">
        <f>PRODUCT(I9+U9)</f>
        <v>2</v>
      </c>
      <c r="J13" s="58">
        <f>PRODUCT(I13/K13)</f>
        <v>0.18181818181818182</v>
      </c>
      <c r="K13" s="16">
        <f>PRODUCT(K9+W9)</f>
        <v>11</v>
      </c>
      <c r="L13" s="51">
        <f>PRODUCT((F13+G13)/E13)</f>
        <v>0.25</v>
      </c>
      <c r="M13" s="51">
        <f>PRODUCT(H13/E13)</f>
        <v>0</v>
      </c>
      <c r="N13" s="51">
        <f>PRODUCT((F13+G13+H13)/E13)</f>
        <v>0.25</v>
      </c>
      <c r="O13" s="51">
        <f>PRODUCT(I13/E13)</f>
        <v>0.5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64</v>
      </c>
      <c r="F14" s="45">
        <f>PRODUCT(AB9+AN9)</f>
        <v>4</v>
      </c>
      <c r="G14" s="45">
        <f>PRODUCT(AC9+AO9)</f>
        <v>53</v>
      </c>
      <c r="H14" s="45">
        <f>PRODUCT(AD9+AP9)</f>
        <v>59</v>
      </c>
      <c r="I14" s="45">
        <f>PRODUCT(AE9+AQ9)</f>
        <v>210</v>
      </c>
      <c r="J14" s="58">
        <f>PRODUCT(I14/K14)</f>
        <v>0.54973821989528793</v>
      </c>
      <c r="K14" s="10">
        <f>PRODUCT(AG9+AS9)</f>
        <v>382</v>
      </c>
      <c r="L14" s="51">
        <f>PRODUCT((F14+G14)/E14)</f>
        <v>0.890625</v>
      </c>
      <c r="M14" s="51">
        <f>PRODUCT(H14/E14)</f>
        <v>0.921875</v>
      </c>
      <c r="N14" s="51">
        <f>PRODUCT((F14+G14+H14)/E14)</f>
        <v>1.8125</v>
      </c>
      <c r="O14" s="51">
        <f>PRODUCT(I14/E14)</f>
        <v>3.28125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68</v>
      </c>
      <c r="F15" s="45">
        <f t="shared" ref="F15:I15" si="6">SUM(F12:F14)</f>
        <v>4</v>
      </c>
      <c r="G15" s="45">
        <f t="shared" si="6"/>
        <v>54</v>
      </c>
      <c r="H15" s="45">
        <f t="shared" si="6"/>
        <v>59</v>
      </c>
      <c r="I15" s="45">
        <f t="shared" si="6"/>
        <v>212</v>
      </c>
      <c r="J15" s="58">
        <f>PRODUCT(I15/K15)</f>
        <v>0.53944020356234101</v>
      </c>
      <c r="K15" s="16">
        <f>SUM(K12:K14)</f>
        <v>393</v>
      </c>
      <c r="L15" s="51">
        <f>PRODUCT((F15+G15)/E15)</f>
        <v>0.8529411764705882</v>
      </c>
      <c r="M15" s="51">
        <f>PRODUCT(H15/E15)</f>
        <v>0.86764705882352944</v>
      </c>
      <c r="N15" s="51">
        <f>PRODUCT((F15+G15+H15)/E15)</f>
        <v>1.7205882352941178</v>
      </c>
      <c r="O15" s="51">
        <f>PRODUCT(I15/E15)</f>
        <v>3.1176470588235294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7:AT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2023-09-03T20:43:32Z</dcterms:modified>
</cp:coreProperties>
</file>